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N:\. Personal_folder\"/>
    </mc:Choice>
  </mc:AlternateContent>
  <xr:revisionPtr revIDLastSave="0" documentId="13_ncr:1_{67E408DB-92AA-4824-9A0F-3B8298F4A916}" xr6:coauthVersionLast="47" xr6:coauthVersionMax="47" xr10:uidLastSave="{00000000-0000-0000-0000-000000000000}"/>
  <bookViews>
    <workbookView xWindow="-120" yWindow="-120" windowWidth="29040" windowHeight="15840" tabRatio="762" xr2:uid="{00000000-000D-0000-FFFF-FFFF00000000}"/>
  </bookViews>
  <sheets>
    <sheet name="환매곡" sheetId="16" r:id="rId1"/>
    <sheet name="매월1일_2일변동폭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0" i="16" l="1"/>
  <c r="E2" i="16" s="1"/>
  <c r="F29" i="15" l="1"/>
  <c r="D27" i="15"/>
  <c r="D25" i="15"/>
  <c r="D23" i="15"/>
  <c r="D21" i="15"/>
  <c r="D19" i="15"/>
  <c r="D17" i="15"/>
  <c r="D15" i="15"/>
  <c r="D13" i="15"/>
  <c r="D11" i="15"/>
  <c r="D29" i="15" s="1"/>
  <c r="D9" i="15"/>
  <c r="D7" i="15"/>
  <c r="D5" i="15"/>
  <c r="D3" i="15"/>
</calcChain>
</file>

<file path=xl/sharedStrings.xml><?xml version="1.0" encoding="utf-8"?>
<sst xmlns="http://schemas.openxmlformats.org/spreadsheetml/2006/main" count="160" uniqueCount="153">
  <si>
    <t>I'm in love</t>
  </si>
  <si>
    <t>My Style</t>
  </si>
  <si>
    <t>If You</t>
  </si>
  <si>
    <t>그 중에 그대를 만나</t>
  </si>
  <si>
    <t>보란듯이 (Feat. 앤덥)</t>
  </si>
  <si>
    <t>이름</t>
  </si>
  <si>
    <t>낡은 그리움</t>
  </si>
  <si>
    <t>Paradise</t>
  </si>
  <si>
    <t>HONEY BEE (Prod. by 박근태)</t>
  </si>
  <si>
    <t>하늘색 약속</t>
  </si>
  <si>
    <t>노래 불러줘요 (Feat. 아이유)</t>
  </si>
  <si>
    <t>향수</t>
  </si>
  <si>
    <t>꽃이야</t>
  </si>
  <si>
    <t>BAE</t>
  </si>
  <si>
    <t>사랑은 다 이러니</t>
  </si>
  <si>
    <t>얘가 이렇게 예뻤나</t>
  </si>
  <si>
    <t>그럴걸</t>
  </si>
  <si>
    <t>다시 쓰고 싶어</t>
  </si>
  <si>
    <t>Blue Rain</t>
  </si>
  <si>
    <t>만약에 우리 둘 중 하나라도 (If We Were) (진재 테마)</t>
  </si>
  <si>
    <t>Perhaps Love (사랑인가요) (Prod.By 박근태)</t>
  </si>
  <si>
    <t>슬픈 다짐</t>
  </si>
  <si>
    <t>SOUL</t>
  </si>
  <si>
    <t>어린애 (Girls)</t>
  </si>
  <si>
    <t>미스터리 (Feat. San E)</t>
  </si>
  <si>
    <t>내 눈물이 하는 말</t>
  </si>
  <si>
    <t>일기장</t>
  </si>
  <si>
    <t>Lucky</t>
  </si>
  <si>
    <t>Dream (Prod. by 박근태)</t>
  </si>
  <si>
    <t>내 입술 따뜻한 커피처럼 (Feat. 이성경)</t>
  </si>
  <si>
    <t>니가 참 좋아</t>
  </si>
  <si>
    <t>눈을 보고 말해요</t>
  </si>
  <si>
    <t>행복한 나를 (Prod. by 박근태)</t>
  </si>
  <si>
    <t>기적 (What about you)</t>
  </si>
  <si>
    <t>눈</t>
  </si>
  <si>
    <t>나의 봄 (Feat. CHEEZE)</t>
  </si>
  <si>
    <t>haaAakkKKK!!!</t>
  </si>
  <si>
    <t>정상을 향한 독주 2 (Feat. 김범수)</t>
  </si>
  <si>
    <t>힙합 뮤직 (Feat. 임정희)</t>
  </si>
  <si>
    <t>안아줘요</t>
  </si>
  <si>
    <t>여기에 있자</t>
  </si>
  <si>
    <t>My Love</t>
  </si>
  <si>
    <t>행복</t>
  </si>
  <si>
    <t>우리 잠깐 쉬어갈래요</t>
  </si>
  <si>
    <t>돌아버리겠네</t>
  </si>
  <si>
    <t>파라다이스 (메인 테마)</t>
  </si>
  <si>
    <t>나와 같은 맘이길 (Feat. 모트)</t>
  </si>
  <si>
    <t>Stand By Me</t>
  </si>
  <si>
    <t>용의자 O.S.T</t>
  </si>
  <si>
    <t>어떡하죠</t>
  </si>
  <si>
    <t>애인만들기</t>
  </si>
  <si>
    <t>그 남자를 떠나</t>
  </si>
  <si>
    <t>다 생각나서</t>
  </si>
  <si>
    <t>instagram</t>
  </si>
  <si>
    <t>투명 우산 (Don't Let Me Go)</t>
  </si>
  <si>
    <t>길 (Song by 아이유, 헨리, 조현아, 양다일)</t>
  </si>
  <si>
    <t>알고있나요</t>
  </si>
  <si>
    <t>좋니</t>
  </si>
  <si>
    <t>욕심</t>
  </si>
  <si>
    <t>불공평해 (Unfair)</t>
  </si>
  <si>
    <t>2월</t>
  </si>
  <si>
    <t>담아 갈게</t>
  </si>
  <si>
    <t>선물</t>
  </si>
  <si>
    <t>내 머리가 나빠서</t>
  </si>
  <si>
    <t>넘어와 (Feat. 백예린)</t>
  </si>
  <si>
    <t>동화</t>
  </si>
  <si>
    <t>About Love</t>
  </si>
  <si>
    <t>겨울</t>
  </si>
  <si>
    <t>바램</t>
  </si>
  <si>
    <t>Love U</t>
  </si>
  <si>
    <t>은하</t>
  </si>
  <si>
    <t>인사</t>
  </si>
  <si>
    <t>Cherokee</t>
  </si>
  <si>
    <t>봄이 오는 날에</t>
  </si>
  <si>
    <t>아쉬운 마음인걸</t>
  </si>
  <si>
    <t>이 밤, 꿈꾸는 듯한</t>
  </si>
  <si>
    <t>봄 (Reggae ver.) (feat. 산다라박)</t>
  </si>
  <si>
    <t>좋은 날엔 언제나</t>
  </si>
  <si>
    <t>The Lights Behind You</t>
  </si>
  <si>
    <t>Childish</t>
  </si>
  <si>
    <t>Auburn(Bright ver.)</t>
  </si>
  <si>
    <t>로마네스크</t>
  </si>
  <si>
    <t>수성의 하루</t>
  </si>
  <si>
    <t>킥킥</t>
  </si>
  <si>
    <t>Wish Ur My Love</t>
  </si>
  <si>
    <t>사랑인가요 (Duet. with J) (Ivy Mix)</t>
  </si>
  <si>
    <t>다 줄거야</t>
  </si>
  <si>
    <t>너를 그린다</t>
  </si>
  <si>
    <t>Outro (Rollin')</t>
  </si>
  <si>
    <t>축제</t>
  </si>
  <si>
    <t>결혼하는 날</t>
  </si>
  <si>
    <t>응급실 (2021)</t>
  </si>
  <si>
    <t>노래방에서</t>
  </si>
  <si>
    <t>그날처럼</t>
  </si>
  <si>
    <t>오늘 일기</t>
  </si>
  <si>
    <t>이별주</t>
  </si>
  <si>
    <t>있어줘요</t>
  </si>
  <si>
    <t>지각</t>
  </si>
  <si>
    <t>이제는 어떻게 사랑을 하나요</t>
  </si>
  <si>
    <t>Mellow</t>
  </si>
  <si>
    <t>시가총액</t>
    <phoneticPr fontId="18" type="noConversion"/>
  </si>
  <si>
    <t>평균</t>
    <phoneticPr fontId="18" type="noConversion"/>
  </si>
  <si>
    <t>Think About' Chu (Prod. By 박근태)</t>
  </si>
  <si>
    <t>목격자</t>
  </si>
  <si>
    <t>년</t>
    <phoneticPr fontId="18" type="noConversion"/>
  </si>
  <si>
    <t>월</t>
    <phoneticPr fontId="18" type="noConversion"/>
  </si>
  <si>
    <t>첫2일 지수 상승율</t>
    <phoneticPr fontId="18" type="noConversion"/>
  </si>
  <si>
    <t>일</t>
    <phoneticPr fontId="18" type="noConversion"/>
  </si>
  <si>
    <t>일 지수 상승율</t>
    <phoneticPr fontId="18" type="noConversion"/>
  </si>
  <si>
    <t>22년</t>
    <phoneticPr fontId="18" type="noConversion"/>
  </si>
  <si>
    <t>8월</t>
    <phoneticPr fontId="18" type="noConversion"/>
  </si>
  <si>
    <t>8월1일</t>
    <phoneticPr fontId="18" type="noConversion"/>
  </si>
  <si>
    <t>8월2일</t>
  </si>
  <si>
    <t>9월</t>
    <phoneticPr fontId="18" type="noConversion"/>
  </si>
  <si>
    <t>9월1일</t>
    <phoneticPr fontId="18" type="noConversion"/>
  </si>
  <si>
    <t>9월2일</t>
    <phoneticPr fontId="18" type="noConversion"/>
  </si>
  <si>
    <t>10월</t>
    <phoneticPr fontId="18" type="noConversion"/>
  </si>
  <si>
    <t>10월4일</t>
    <phoneticPr fontId="18" type="noConversion"/>
  </si>
  <si>
    <t>10월5일</t>
    <phoneticPr fontId="18" type="noConversion"/>
  </si>
  <si>
    <t>11월</t>
    <phoneticPr fontId="18" type="noConversion"/>
  </si>
  <si>
    <t>11월1일</t>
    <phoneticPr fontId="18" type="noConversion"/>
  </si>
  <si>
    <t>11월2일</t>
    <phoneticPr fontId="18" type="noConversion"/>
  </si>
  <si>
    <t>12월</t>
    <phoneticPr fontId="18" type="noConversion"/>
  </si>
  <si>
    <t>12월1일</t>
    <phoneticPr fontId="18" type="noConversion"/>
  </si>
  <si>
    <t>12월2일</t>
  </si>
  <si>
    <t>23년</t>
    <phoneticPr fontId="18" type="noConversion"/>
  </si>
  <si>
    <t>1월</t>
    <phoneticPr fontId="18" type="noConversion"/>
  </si>
  <si>
    <t>1월2일</t>
    <phoneticPr fontId="18" type="noConversion"/>
  </si>
  <si>
    <t>1월3일</t>
    <phoneticPr fontId="18" type="noConversion"/>
  </si>
  <si>
    <t>2월</t>
    <phoneticPr fontId="18" type="noConversion"/>
  </si>
  <si>
    <t>2월1일</t>
    <phoneticPr fontId="18" type="noConversion"/>
  </si>
  <si>
    <t>2월2일</t>
    <phoneticPr fontId="18" type="noConversion"/>
  </si>
  <si>
    <t>3월</t>
    <phoneticPr fontId="18" type="noConversion"/>
  </si>
  <si>
    <t>3월3일</t>
    <phoneticPr fontId="18" type="noConversion"/>
  </si>
  <si>
    <t>3월4일</t>
    <phoneticPr fontId="18" type="noConversion"/>
  </si>
  <si>
    <t>4월</t>
    <phoneticPr fontId="18" type="noConversion"/>
  </si>
  <si>
    <t>4월3일</t>
    <phoneticPr fontId="18" type="noConversion"/>
  </si>
  <si>
    <t>4월4일</t>
    <phoneticPr fontId="18" type="noConversion"/>
  </si>
  <si>
    <t>5월</t>
    <phoneticPr fontId="18" type="noConversion"/>
  </si>
  <si>
    <t>5월2일</t>
    <phoneticPr fontId="18" type="noConversion"/>
  </si>
  <si>
    <t>5월3일</t>
    <phoneticPr fontId="18" type="noConversion"/>
  </si>
  <si>
    <t>6월</t>
    <phoneticPr fontId="18" type="noConversion"/>
  </si>
  <si>
    <t>6월2일</t>
    <phoneticPr fontId="18" type="noConversion"/>
  </si>
  <si>
    <t>6월3일</t>
    <phoneticPr fontId="18" type="noConversion"/>
  </si>
  <si>
    <t>7월</t>
    <phoneticPr fontId="18" type="noConversion"/>
  </si>
  <si>
    <t>7월4일</t>
    <phoneticPr fontId="18" type="noConversion"/>
  </si>
  <si>
    <t>7월5일</t>
    <phoneticPr fontId="18" type="noConversion"/>
  </si>
  <si>
    <t>8월2일</t>
    <phoneticPr fontId="18" type="noConversion"/>
  </si>
  <si>
    <t>곡 제목</t>
    <phoneticPr fontId="18" type="noConversion"/>
  </si>
  <si>
    <t>발행주수</t>
    <phoneticPr fontId="18" type="noConversion"/>
  </si>
  <si>
    <t>옥션최저가</t>
    <phoneticPr fontId="18" type="noConversion"/>
  </si>
  <si>
    <t>환매 총금액</t>
    <phoneticPr fontId="18" type="noConversion"/>
  </si>
  <si>
    <t xml:space="preserve">취중고백 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</si>
</sst>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%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0" xfId="0" applyBorder="1">
      <alignment vertical="center"/>
    </xf>
    <xf numFmtId="41" fontId="0" fillId="0" borderId="10" xfId="42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42" applyFont="1">
      <alignment vertical="center"/>
    </xf>
    <xf numFmtId="176" fontId="0" fillId="0" borderId="10" xfId="43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43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1" fontId="19" fillId="34" borderId="10" xfId="0" applyNumberFormat="1" applyFont="1" applyFill="1" applyBorder="1">
      <alignment vertical="center"/>
    </xf>
    <xf numFmtId="0" fontId="0" fillId="34" borderId="10" xfId="0" applyFill="1" applyBorder="1" applyAlignment="1">
      <alignment horizontal="center" vertical="center"/>
    </xf>
    <xf numFmtId="176" fontId="0" fillId="0" borderId="12" xfId="43" applyNumberFormat="1" applyFont="1" applyBorder="1" applyAlignment="1">
      <alignment horizontal="center" vertical="center"/>
    </xf>
    <xf numFmtId="176" fontId="0" fillId="0" borderId="13" xfId="43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0" fillId="0" borderId="0" xfId="0" applyNumberFormat="1">
      <alignment vertical="center"/>
    </xf>
    <xf numFmtId="0" fontId="0" fillId="0" borderId="10" xfId="0" applyFill="1" applyBorder="1">
      <alignment vertical="center"/>
    </xf>
    <xf numFmtId="41" fontId="0" fillId="0" borderId="10" xfId="42" applyFont="1" applyFill="1" applyBorder="1">
      <alignment vertical="center"/>
    </xf>
  </cellXfs>
  <cellStyles count="44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백분율" xfId="43" builtinId="5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0652B-0E1F-4264-94C9-AA9DCFB837E9}">
  <dimension ref="A2:T111"/>
  <sheetViews>
    <sheetView tabSelected="1" workbookViewId="0">
      <selection activeCell="F8" sqref="F8"/>
    </sheetView>
  </sheetViews>
  <sheetFormatPr defaultRowHeight="16.5" x14ac:dyDescent="0.3"/>
  <cols>
    <col min="2" max="2" width="52.25" customWidth="1"/>
    <col min="4" max="4" width="11.125" bestFit="1" customWidth="1"/>
    <col min="5" max="5" width="16.625" bestFit="1" customWidth="1"/>
  </cols>
  <sheetData>
    <row r="2" spans="2:5" x14ac:dyDescent="0.3">
      <c r="B2" s="11" t="s">
        <v>151</v>
      </c>
      <c r="C2" s="11"/>
      <c r="D2" s="11"/>
      <c r="E2" s="10">
        <f>SUM(E4:E110)</f>
        <v>6737345000</v>
      </c>
    </row>
    <row r="3" spans="2:5" x14ac:dyDescent="0.3">
      <c r="B3" s="3" t="s">
        <v>148</v>
      </c>
      <c r="C3" s="3" t="s">
        <v>149</v>
      </c>
      <c r="D3" s="3" t="s">
        <v>150</v>
      </c>
      <c r="E3" s="3" t="s">
        <v>100</v>
      </c>
    </row>
    <row r="4" spans="2:5" x14ac:dyDescent="0.25">
      <c r="B4" s="1" t="s">
        <v>0</v>
      </c>
      <c r="C4" s="2">
        <v>960</v>
      </c>
      <c r="D4" s="2">
        <v>8000</v>
      </c>
      <c r="E4" s="2">
        <v>7680000</v>
      </c>
    </row>
    <row r="5" spans="2:5" x14ac:dyDescent="0.25">
      <c r="B5" s="1" t="s">
        <v>1</v>
      </c>
      <c r="C5" s="2">
        <v>250</v>
      </c>
      <c r="D5" s="2">
        <v>12500</v>
      </c>
      <c r="E5" s="2">
        <v>3125000</v>
      </c>
    </row>
    <row r="6" spans="2:5" x14ac:dyDescent="0.25">
      <c r="B6" s="1" t="s">
        <v>2</v>
      </c>
      <c r="C6" s="2">
        <v>1000</v>
      </c>
      <c r="D6" s="2">
        <v>8000</v>
      </c>
      <c r="E6" s="2">
        <v>8000000</v>
      </c>
    </row>
    <row r="7" spans="2:5" x14ac:dyDescent="0.3">
      <c r="B7" s="1" t="s">
        <v>3</v>
      </c>
      <c r="C7" s="2">
        <v>900</v>
      </c>
      <c r="D7" s="2">
        <v>16000</v>
      </c>
      <c r="E7" s="2">
        <v>14400000</v>
      </c>
    </row>
    <row r="8" spans="2:5" x14ac:dyDescent="0.3">
      <c r="B8" s="1" t="s">
        <v>4</v>
      </c>
      <c r="C8" s="2">
        <v>260</v>
      </c>
      <c r="D8" s="2">
        <v>14000</v>
      </c>
      <c r="E8" s="2">
        <v>3640000</v>
      </c>
    </row>
    <row r="9" spans="2:5" x14ac:dyDescent="0.3">
      <c r="B9" s="1" t="s">
        <v>5</v>
      </c>
      <c r="C9" s="2">
        <v>80</v>
      </c>
      <c r="D9" s="2">
        <v>21500</v>
      </c>
      <c r="E9" s="2">
        <v>1720000</v>
      </c>
    </row>
    <row r="10" spans="2:5" x14ac:dyDescent="0.3">
      <c r="B10" s="1" t="s">
        <v>6</v>
      </c>
      <c r="C10" s="2">
        <v>250</v>
      </c>
      <c r="D10" s="2">
        <v>13500</v>
      </c>
      <c r="E10" s="2">
        <v>3375000</v>
      </c>
    </row>
    <row r="11" spans="2:5" x14ac:dyDescent="0.25">
      <c r="B11" s="1" t="s">
        <v>7</v>
      </c>
      <c r="C11" s="2">
        <v>190</v>
      </c>
      <c r="D11" s="2">
        <v>12000</v>
      </c>
      <c r="E11" s="2">
        <v>2280000</v>
      </c>
    </row>
    <row r="12" spans="2:5" x14ac:dyDescent="0.3">
      <c r="B12" s="1" t="s">
        <v>8</v>
      </c>
      <c r="C12" s="2">
        <v>190</v>
      </c>
      <c r="D12" s="2">
        <v>16000</v>
      </c>
      <c r="E12" s="2">
        <v>3040000</v>
      </c>
    </row>
    <row r="13" spans="2:5" x14ac:dyDescent="0.3">
      <c r="B13" s="1" t="s">
        <v>11</v>
      </c>
      <c r="C13" s="2">
        <v>44</v>
      </c>
      <c r="D13" s="2">
        <v>85500</v>
      </c>
      <c r="E13" s="2">
        <v>3762000</v>
      </c>
    </row>
    <row r="14" spans="2:5" x14ac:dyDescent="0.3">
      <c r="B14" s="1" t="s">
        <v>12</v>
      </c>
      <c r="C14" s="2">
        <v>1000</v>
      </c>
      <c r="D14" s="2">
        <v>10000</v>
      </c>
      <c r="E14" s="2">
        <v>10000000</v>
      </c>
    </row>
    <row r="15" spans="2:5" x14ac:dyDescent="0.25">
      <c r="B15" s="1" t="s">
        <v>13</v>
      </c>
      <c r="C15" s="2">
        <v>500</v>
      </c>
      <c r="D15" s="2">
        <v>29500</v>
      </c>
      <c r="E15" s="2">
        <v>14750000</v>
      </c>
    </row>
    <row r="16" spans="2:5" x14ac:dyDescent="0.3">
      <c r="B16" s="1" t="s">
        <v>14</v>
      </c>
      <c r="C16" s="2">
        <v>700</v>
      </c>
      <c r="D16" s="2">
        <v>38500</v>
      </c>
      <c r="E16" s="2">
        <v>26950000</v>
      </c>
    </row>
    <row r="17" spans="2:5" x14ac:dyDescent="0.3">
      <c r="B17" s="1" t="s">
        <v>15</v>
      </c>
      <c r="C17" s="2">
        <v>350</v>
      </c>
      <c r="D17" s="2">
        <v>29500</v>
      </c>
      <c r="E17" s="2">
        <v>10325000</v>
      </c>
    </row>
    <row r="18" spans="2:5" x14ac:dyDescent="0.3">
      <c r="B18" s="1" t="s">
        <v>16</v>
      </c>
      <c r="C18" s="2">
        <v>480</v>
      </c>
      <c r="D18" s="2">
        <v>18500</v>
      </c>
      <c r="E18" s="2">
        <v>8880000</v>
      </c>
    </row>
    <row r="19" spans="2:5" x14ac:dyDescent="0.3">
      <c r="B19" s="1" t="s">
        <v>17</v>
      </c>
      <c r="C19" s="2">
        <v>375</v>
      </c>
      <c r="D19" s="2">
        <v>37000</v>
      </c>
      <c r="E19" s="2">
        <v>13875000</v>
      </c>
    </row>
    <row r="20" spans="2:5" x14ac:dyDescent="0.25">
      <c r="B20" s="1" t="s">
        <v>18</v>
      </c>
      <c r="C20" s="2">
        <v>681</v>
      </c>
      <c r="D20" s="2">
        <v>16000</v>
      </c>
      <c r="E20" s="2">
        <v>10896000</v>
      </c>
    </row>
    <row r="21" spans="2:5" x14ac:dyDescent="0.3">
      <c r="B21" s="1" t="s">
        <v>19</v>
      </c>
      <c r="C21" s="2">
        <v>221</v>
      </c>
      <c r="D21" s="2">
        <v>10000</v>
      </c>
      <c r="E21" s="2">
        <v>2210000</v>
      </c>
    </row>
    <row r="22" spans="2:5" x14ac:dyDescent="0.3">
      <c r="B22" s="1" t="s">
        <v>21</v>
      </c>
      <c r="C22" s="2">
        <v>208</v>
      </c>
      <c r="D22" s="2">
        <v>11000</v>
      </c>
      <c r="E22" s="2">
        <v>2288000</v>
      </c>
    </row>
    <row r="23" spans="2:5" x14ac:dyDescent="0.25">
      <c r="B23" s="1" t="s">
        <v>22</v>
      </c>
      <c r="C23" s="2">
        <v>1000</v>
      </c>
      <c r="D23" s="2">
        <v>21500</v>
      </c>
      <c r="E23" s="2">
        <v>21500000</v>
      </c>
    </row>
    <row r="24" spans="2:5" x14ac:dyDescent="0.3">
      <c r="B24" s="1" t="s">
        <v>102</v>
      </c>
      <c r="C24" s="2">
        <v>3300</v>
      </c>
      <c r="D24" s="2">
        <v>24000</v>
      </c>
      <c r="E24" s="2">
        <v>79200000</v>
      </c>
    </row>
    <row r="25" spans="2:5" x14ac:dyDescent="0.3">
      <c r="B25" s="1" t="s">
        <v>23</v>
      </c>
      <c r="C25" s="2">
        <v>400</v>
      </c>
      <c r="D25" s="2">
        <v>38000</v>
      </c>
      <c r="E25" s="2">
        <v>15200000</v>
      </c>
    </row>
    <row r="26" spans="2:5" x14ac:dyDescent="0.3">
      <c r="B26" s="1" t="s">
        <v>24</v>
      </c>
      <c r="C26" s="2">
        <v>2300</v>
      </c>
      <c r="D26" s="2">
        <v>36500</v>
      </c>
      <c r="E26" s="2">
        <v>83950000</v>
      </c>
    </row>
    <row r="27" spans="2:5" x14ac:dyDescent="0.3">
      <c r="B27" s="1" t="s">
        <v>103</v>
      </c>
      <c r="C27" s="2">
        <v>245</v>
      </c>
      <c r="D27" s="2">
        <v>37000</v>
      </c>
      <c r="E27" s="2">
        <v>9065000</v>
      </c>
    </row>
    <row r="28" spans="2:5" x14ac:dyDescent="0.3">
      <c r="B28" s="1" t="s">
        <v>25</v>
      </c>
      <c r="C28" s="2">
        <v>912</v>
      </c>
      <c r="D28" s="2">
        <v>20000</v>
      </c>
      <c r="E28" s="2">
        <v>18240000</v>
      </c>
    </row>
    <row r="29" spans="2:5" x14ac:dyDescent="0.3">
      <c r="B29" s="1" t="s">
        <v>20</v>
      </c>
      <c r="C29" s="2">
        <v>550</v>
      </c>
      <c r="D29" s="2">
        <v>19500</v>
      </c>
      <c r="E29" s="2">
        <v>10725000</v>
      </c>
    </row>
    <row r="30" spans="2:5" x14ac:dyDescent="0.3">
      <c r="B30" s="1" t="s">
        <v>28</v>
      </c>
      <c r="C30" s="2">
        <v>3000</v>
      </c>
      <c r="D30" s="2">
        <v>26500</v>
      </c>
      <c r="E30" s="2">
        <v>79500000</v>
      </c>
    </row>
    <row r="31" spans="2:5" x14ac:dyDescent="0.3">
      <c r="B31" s="1" t="s">
        <v>29</v>
      </c>
      <c r="C31" s="2">
        <v>5044</v>
      </c>
      <c r="D31" s="2">
        <v>37000</v>
      </c>
      <c r="E31" s="2">
        <v>186628000</v>
      </c>
    </row>
    <row r="32" spans="2:5" x14ac:dyDescent="0.3">
      <c r="B32" s="1" t="s">
        <v>30</v>
      </c>
      <c r="C32" s="2">
        <v>4898</v>
      </c>
      <c r="D32" s="2">
        <v>34000</v>
      </c>
      <c r="E32" s="2">
        <v>166532000</v>
      </c>
    </row>
    <row r="33" spans="2:5" x14ac:dyDescent="0.3">
      <c r="B33" s="1" t="s">
        <v>31</v>
      </c>
      <c r="C33" s="2">
        <v>2081</v>
      </c>
      <c r="D33" s="2">
        <v>12000</v>
      </c>
      <c r="E33" s="2">
        <v>24972000</v>
      </c>
    </row>
    <row r="34" spans="2:5" x14ac:dyDescent="0.3">
      <c r="B34" s="1" t="s">
        <v>32</v>
      </c>
      <c r="C34" s="2">
        <v>1439</v>
      </c>
      <c r="D34" s="2">
        <v>15500</v>
      </c>
      <c r="E34" s="2">
        <v>22304500</v>
      </c>
    </row>
    <row r="35" spans="2:5" x14ac:dyDescent="0.3">
      <c r="B35" s="1" t="s">
        <v>33</v>
      </c>
      <c r="C35" s="2">
        <v>2970</v>
      </c>
      <c r="D35" s="2">
        <v>12500</v>
      </c>
      <c r="E35" s="2">
        <v>37125000</v>
      </c>
    </row>
    <row r="36" spans="2:5" x14ac:dyDescent="0.3">
      <c r="B36" s="1" t="s">
        <v>34</v>
      </c>
      <c r="C36" s="2">
        <v>3049</v>
      </c>
      <c r="D36" s="2">
        <v>19000</v>
      </c>
      <c r="E36" s="2">
        <v>57931000</v>
      </c>
    </row>
    <row r="37" spans="2:5" x14ac:dyDescent="0.3">
      <c r="B37" s="1" t="s">
        <v>35</v>
      </c>
      <c r="C37" s="2">
        <v>3063</v>
      </c>
      <c r="D37" s="2">
        <v>12000</v>
      </c>
      <c r="E37" s="2">
        <v>36756000</v>
      </c>
    </row>
    <row r="38" spans="2:5" x14ac:dyDescent="0.3">
      <c r="B38" s="1" t="s">
        <v>36</v>
      </c>
      <c r="C38" s="2">
        <v>1497</v>
      </c>
      <c r="D38" s="2">
        <v>11000</v>
      </c>
      <c r="E38" s="2">
        <v>16467000</v>
      </c>
    </row>
    <row r="39" spans="2:5" x14ac:dyDescent="0.3">
      <c r="B39" s="1" t="s">
        <v>37</v>
      </c>
      <c r="C39" s="2">
        <v>1479</v>
      </c>
      <c r="D39" s="2">
        <v>7500</v>
      </c>
      <c r="E39" s="2">
        <v>11092500</v>
      </c>
    </row>
    <row r="40" spans="2:5" x14ac:dyDescent="0.3">
      <c r="B40" s="1" t="s">
        <v>38</v>
      </c>
      <c r="C40" s="2">
        <v>1241</v>
      </c>
      <c r="D40" s="2">
        <v>24000</v>
      </c>
      <c r="E40" s="2">
        <v>29784000</v>
      </c>
    </row>
    <row r="41" spans="2:5" x14ac:dyDescent="0.3">
      <c r="B41" s="1" t="s">
        <v>39</v>
      </c>
      <c r="C41" s="2">
        <v>1000</v>
      </c>
      <c r="D41" s="2">
        <v>27000</v>
      </c>
      <c r="E41" s="2">
        <v>27000000</v>
      </c>
    </row>
    <row r="42" spans="2:5" x14ac:dyDescent="0.3">
      <c r="B42" s="1" t="s">
        <v>40</v>
      </c>
      <c r="C42" s="2">
        <v>2500</v>
      </c>
      <c r="D42" s="2">
        <v>22500</v>
      </c>
      <c r="E42" s="2">
        <v>56250000</v>
      </c>
    </row>
    <row r="43" spans="2:5" x14ac:dyDescent="0.3">
      <c r="B43" s="1" t="s">
        <v>41</v>
      </c>
      <c r="C43" s="2">
        <v>2400</v>
      </c>
      <c r="D43" s="2">
        <v>15500</v>
      </c>
      <c r="E43" s="2">
        <v>37200000</v>
      </c>
    </row>
    <row r="44" spans="2:5" x14ac:dyDescent="0.3">
      <c r="B44" s="1" t="s">
        <v>42</v>
      </c>
      <c r="C44" s="2">
        <v>2000</v>
      </c>
      <c r="D44" s="2">
        <v>20000</v>
      </c>
      <c r="E44" s="2">
        <v>40000000</v>
      </c>
    </row>
    <row r="45" spans="2:5" x14ac:dyDescent="0.3">
      <c r="B45" s="1" t="s">
        <v>43</v>
      </c>
      <c r="C45" s="2">
        <v>2000</v>
      </c>
      <c r="D45" s="2">
        <v>10000</v>
      </c>
      <c r="E45" s="2">
        <v>20000000</v>
      </c>
    </row>
    <row r="46" spans="2:5" x14ac:dyDescent="0.3">
      <c r="B46" s="1" t="s">
        <v>44</v>
      </c>
      <c r="C46" s="2">
        <v>3000</v>
      </c>
      <c r="D46" s="2">
        <v>14000</v>
      </c>
      <c r="E46" s="2">
        <v>42000000</v>
      </c>
    </row>
    <row r="47" spans="2:5" x14ac:dyDescent="0.3">
      <c r="B47" s="1" t="s">
        <v>45</v>
      </c>
      <c r="C47" s="2">
        <v>1000</v>
      </c>
      <c r="D47" s="2">
        <v>22500</v>
      </c>
      <c r="E47" s="2">
        <v>22500000</v>
      </c>
    </row>
    <row r="48" spans="2:5" x14ac:dyDescent="0.3">
      <c r="B48" s="1" t="s">
        <v>46</v>
      </c>
      <c r="C48" s="2">
        <v>1000</v>
      </c>
      <c r="D48" s="2">
        <v>10000</v>
      </c>
      <c r="E48" s="2">
        <v>10000000</v>
      </c>
    </row>
    <row r="49" spans="2:5" x14ac:dyDescent="0.3">
      <c r="B49" s="1" t="s">
        <v>47</v>
      </c>
      <c r="C49" s="2">
        <v>1200</v>
      </c>
      <c r="D49" s="2">
        <v>27000</v>
      </c>
      <c r="E49" s="2">
        <v>32400000</v>
      </c>
    </row>
    <row r="50" spans="2:5" x14ac:dyDescent="0.3">
      <c r="B50" s="1" t="s">
        <v>48</v>
      </c>
      <c r="C50" s="2">
        <v>2200</v>
      </c>
      <c r="D50" s="2">
        <v>9000</v>
      </c>
      <c r="E50" s="2">
        <v>19800000</v>
      </c>
    </row>
    <row r="51" spans="2:5" x14ac:dyDescent="0.3">
      <c r="B51" s="1" t="s">
        <v>49</v>
      </c>
      <c r="C51" s="2">
        <v>1400</v>
      </c>
      <c r="D51" s="2">
        <v>12000</v>
      </c>
      <c r="E51" s="2">
        <v>16800000</v>
      </c>
    </row>
    <row r="52" spans="2:5" x14ac:dyDescent="0.3">
      <c r="B52" s="1" t="s">
        <v>50</v>
      </c>
      <c r="C52" s="2">
        <v>2000</v>
      </c>
      <c r="D52" s="2">
        <v>19000</v>
      </c>
      <c r="E52" s="2">
        <v>38000000</v>
      </c>
    </row>
    <row r="53" spans="2:5" x14ac:dyDescent="0.3">
      <c r="B53" s="1" t="s">
        <v>10</v>
      </c>
      <c r="C53" s="2">
        <v>1051</v>
      </c>
      <c r="D53" s="2">
        <v>16000</v>
      </c>
      <c r="E53" s="2">
        <v>16816000</v>
      </c>
    </row>
    <row r="54" spans="2:5" x14ac:dyDescent="0.3">
      <c r="B54" s="1" t="s">
        <v>51</v>
      </c>
      <c r="C54" s="2">
        <v>1000</v>
      </c>
      <c r="D54" s="2">
        <v>21000</v>
      </c>
      <c r="E54" s="2">
        <v>21000000</v>
      </c>
    </row>
    <row r="55" spans="2:5" x14ac:dyDescent="0.3">
      <c r="B55" s="1" t="s">
        <v>52</v>
      </c>
      <c r="C55" s="2">
        <v>1300</v>
      </c>
      <c r="D55" s="2">
        <v>16500</v>
      </c>
      <c r="E55" s="2">
        <v>21450000</v>
      </c>
    </row>
    <row r="56" spans="2:5" x14ac:dyDescent="0.3">
      <c r="B56" s="1" t="s">
        <v>53</v>
      </c>
      <c r="C56" s="2">
        <v>1700</v>
      </c>
      <c r="D56" s="2">
        <v>49000</v>
      </c>
      <c r="E56" s="2">
        <v>83300000</v>
      </c>
    </row>
    <row r="57" spans="2:5" x14ac:dyDescent="0.3">
      <c r="B57" s="1" t="s">
        <v>54</v>
      </c>
      <c r="C57" s="2">
        <v>1000</v>
      </c>
      <c r="D57" s="2">
        <v>41000</v>
      </c>
      <c r="E57" s="2">
        <v>41000000</v>
      </c>
    </row>
    <row r="58" spans="2:5" x14ac:dyDescent="0.3">
      <c r="B58" s="1" t="s">
        <v>55</v>
      </c>
      <c r="C58" s="2">
        <v>3500</v>
      </c>
      <c r="D58" s="2">
        <v>42500</v>
      </c>
      <c r="E58" s="2">
        <v>148750000</v>
      </c>
    </row>
    <row r="59" spans="2:5" x14ac:dyDescent="0.3">
      <c r="B59" s="1" t="s">
        <v>56</v>
      </c>
      <c r="C59" s="2">
        <v>3500</v>
      </c>
      <c r="D59" s="2">
        <v>25500</v>
      </c>
      <c r="E59" s="2">
        <v>89250000</v>
      </c>
    </row>
    <row r="60" spans="2:5" x14ac:dyDescent="0.3">
      <c r="B60" s="1" t="s">
        <v>57</v>
      </c>
      <c r="C60" s="2">
        <v>8000</v>
      </c>
      <c r="D60" s="2">
        <v>75000</v>
      </c>
      <c r="E60" s="2">
        <v>600000000</v>
      </c>
    </row>
    <row r="61" spans="2:5" x14ac:dyDescent="0.3">
      <c r="B61" s="1" t="s">
        <v>58</v>
      </c>
      <c r="C61" s="2">
        <v>5500</v>
      </c>
      <c r="D61" s="2">
        <v>34000</v>
      </c>
      <c r="E61" s="2">
        <v>187000000</v>
      </c>
    </row>
    <row r="62" spans="2:5" x14ac:dyDescent="0.3">
      <c r="B62" s="1" t="s">
        <v>59</v>
      </c>
      <c r="C62" s="2">
        <v>3000</v>
      </c>
      <c r="D62" s="2">
        <v>34000</v>
      </c>
      <c r="E62" s="2">
        <v>102000000</v>
      </c>
    </row>
    <row r="63" spans="2:5" x14ac:dyDescent="0.3">
      <c r="B63" s="1" t="s">
        <v>60</v>
      </c>
      <c r="C63" s="2">
        <v>2500</v>
      </c>
      <c r="D63" s="2">
        <v>23500</v>
      </c>
      <c r="E63" s="2">
        <v>58750000</v>
      </c>
    </row>
    <row r="64" spans="2:5" x14ac:dyDescent="0.3">
      <c r="B64" s="1" t="s">
        <v>61</v>
      </c>
      <c r="C64" s="2">
        <v>5500</v>
      </c>
      <c r="D64" s="2">
        <v>120000</v>
      </c>
      <c r="E64" s="2">
        <v>660000000</v>
      </c>
    </row>
    <row r="65" spans="1:20" x14ac:dyDescent="0.3">
      <c r="B65" s="1" t="s">
        <v>62</v>
      </c>
      <c r="C65" s="2">
        <v>15000</v>
      </c>
      <c r="D65" s="2">
        <v>74500</v>
      </c>
      <c r="E65" s="2">
        <v>1117500000</v>
      </c>
    </row>
    <row r="66" spans="1:20" x14ac:dyDescent="0.3">
      <c r="B66" s="1" t="s">
        <v>63</v>
      </c>
      <c r="C66" s="2">
        <v>2100</v>
      </c>
      <c r="D66" s="2">
        <v>22000</v>
      </c>
      <c r="E66" s="2">
        <v>46200000</v>
      </c>
    </row>
    <row r="67" spans="1:20" x14ac:dyDescent="0.3">
      <c r="B67" s="1" t="s">
        <v>27</v>
      </c>
      <c r="C67" s="2">
        <v>1500</v>
      </c>
      <c r="D67" s="2">
        <v>13000</v>
      </c>
      <c r="E67" s="2">
        <v>19500000</v>
      </c>
    </row>
    <row r="68" spans="1:20" x14ac:dyDescent="0.3">
      <c r="B68" s="1" t="s">
        <v>64</v>
      </c>
      <c r="C68" s="2">
        <v>2000</v>
      </c>
      <c r="D68" s="2">
        <v>32500</v>
      </c>
      <c r="E68" s="2">
        <v>65000000</v>
      </c>
    </row>
    <row r="69" spans="1:20" x14ac:dyDescent="0.3">
      <c r="B69" s="1" t="s">
        <v>9</v>
      </c>
      <c r="C69" s="2">
        <v>564</v>
      </c>
      <c r="D69" s="2">
        <v>36500</v>
      </c>
      <c r="E69" s="2">
        <v>20586000</v>
      </c>
    </row>
    <row r="70" spans="1:20" x14ac:dyDescent="0.3">
      <c r="B70" s="1" t="s">
        <v>65</v>
      </c>
      <c r="C70" s="2">
        <v>10000</v>
      </c>
      <c r="D70" s="2">
        <v>38500</v>
      </c>
      <c r="E70" s="2">
        <v>385000000</v>
      </c>
    </row>
    <row r="71" spans="1:20" s="5" customFormat="1" x14ac:dyDescent="0.3">
      <c r="A71"/>
      <c r="B71" s="1" t="s">
        <v>66</v>
      </c>
      <c r="C71" s="2">
        <v>1000</v>
      </c>
      <c r="D71" s="2">
        <v>31000</v>
      </c>
      <c r="E71" s="2">
        <v>31000000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x14ac:dyDescent="0.3">
      <c r="B72" s="1" t="s">
        <v>67</v>
      </c>
      <c r="C72" s="2">
        <v>1500</v>
      </c>
      <c r="D72" s="2">
        <v>25500</v>
      </c>
      <c r="E72" s="2">
        <v>38250000</v>
      </c>
    </row>
    <row r="73" spans="1:20" x14ac:dyDescent="0.3">
      <c r="B73" s="1" t="s">
        <v>50</v>
      </c>
      <c r="C73" s="2">
        <v>2000</v>
      </c>
      <c r="D73" s="2">
        <v>19000</v>
      </c>
      <c r="E73" s="2">
        <v>38000000</v>
      </c>
    </row>
    <row r="74" spans="1:20" x14ac:dyDescent="0.3">
      <c r="B74" s="1" t="s">
        <v>68</v>
      </c>
      <c r="C74" s="2">
        <v>3700</v>
      </c>
      <c r="D74" s="2">
        <v>21500</v>
      </c>
      <c r="E74" s="2">
        <v>79550000</v>
      </c>
    </row>
    <row r="75" spans="1:20" x14ac:dyDescent="0.3">
      <c r="B75" s="1" t="s">
        <v>69</v>
      </c>
      <c r="C75" s="2">
        <v>1300</v>
      </c>
      <c r="D75" s="2">
        <v>19500</v>
      </c>
      <c r="E75" s="2">
        <v>25350000</v>
      </c>
    </row>
    <row r="76" spans="1:20" x14ac:dyDescent="0.3">
      <c r="B76" s="1" t="s">
        <v>70</v>
      </c>
      <c r="C76" s="2">
        <v>1300</v>
      </c>
      <c r="D76" s="2">
        <v>23000</v>
      </c>
      <c r="E76" s="2">
        <v>29900000</v>
      </c>
    </row>
    <row r="77" spans="1:20" x14ac:dyDescent="0.3">
      <c r="B77" s="1" t="s">
        <v>71</v>
      </c>
      <c r="C77" s="2">
        <v>4000</v>
      </c>
      <c r="D77" s="2">
        <v>34000</v>
      </c>
      <c r="E77" s="2">
        <v>136000000</v>
      </c>
    </row>
    <row r="78" spans="1:20" x14ac:dyDescent="0.3">
      <c r="B78" s="1" t="s">
        <v>72</v>
      </c>
      <c r="C78" s="2">
        <v>1000</v>
      </c>
      <c r="D78" s="2">
        <v>21000</v>
      </c>
      <c r="E78" s="2">
        <v>21000000</v>
      </c>
    </row>
    <row r="79" spans="1:20" x14ac:dyDescent="0.3">
      <c r="B79" s="1" t="s">
        <v>73</v>
      </c>
      <c r="C79" s="2">
        <v>2000</v>
      </c>
      <c r="D79" s="2">
        <v>23500</v>
      </c>
      <c r="E79" s="2">
        <v>47000000</v>
      </c>
    </row>
    <row r="80" spans="1:20" x14ac:dyDescent="0.3">
      <c r="B80" s="1" t="s">
        <v>74</v>
      </c>
      <c r="C80" s="2">
        <v>1100</v>
      </c>
      <c r="D80" s="2">
        <v>22500</v>
      </c>
      <c r="E80" s="2">
        <v>24750000</v>
      </c>
    </row>
    <row r="81" spans="2:5" x14ac:dyDescent="0.3">
      <c r="B81" s="1" t="s">
        <v>75</v>
      </c>
      <c r="C81" s="2">
        <v>1000</v>
      </c>
      <c r="D81" s="2">
        <v>15500</v>
      </c>
      <c r="E81" s="2">
        <v>15500000</v>
      </c>
    </row>
    <row r="82" spans="2:5" x14ac:dyDescent="0.3">
      <c r="B82" s="1" t="s">
        <v>63</v>
      </c>
      <c r="C82" s="2">
        <v>2100</v>
      </c>
      <c r="D82" s="2">
        <v>22000</v>
      </c>
      <c r="E82" s="2">
        <v>46200000</v>
      </c>
    </row>
    <row r="83" spans="2:5" x14ac:dyDescent="0.3">
      <c r="B83" s="1" t="s">
        <v>76</v>
      </c>
      <c r="C83" s="2">
        <v>1000</v>
      </c>
      <c r="D83" s="2">
        <v>18500</v>
      </c>
      <c r="E83" s="2">
        <v>18500000</v>
      </c>
    </row>
    <row r="84" spans="2:5" x14ac:dyDescent="0.3">
      <c r="B84" s="1" t="s">
        <v>77</v>
      </c>
      <c r="C84" s="2">
        <v>1000</v>
      </c>
      <c r="D84" s="2">
        <v>14000</v>
      </c>
      <c r="E84" s="2">
        <v>14000000</v>
      </c>
    </row>
    <row r="85" spans="2:5" x14ac:dyDescent="0.3">
      <c r="B85" s="1" t="s">
        <v>78</v>
      </c>
      <c r="C85" s="2">
        <v>1700</v>
      </c>
      <c r="D85" s="2">
        <v>20500</v>
      </c>
      <c r="E85" s="2">
        <v>34850000</v>
      </c>
    </row>
    <row r="86" spans="2:5" x14ac:dyDescent="0.3">
      <c r="B86" s="1" t="s">
        <v>79</v>
      </c>
      <c r="C86" s="2">
        <v>1000</v>
      </c>
      <c r="D86" s="2">
        <v>16000</v>
      </c>
      <c r="E86" s="2">
        <v>16000000</v>
      </c>
    </row>
    <row r="87" spans="2:5" x14ac:dyDescent="0.3">
      <c r="B87" s="1" t="s">
        <v>80</v>
      </c>
      <c r="C87" s="2">
        <v>1600</v>
      </c>
      <c r="D87" s="2">
        <v>25500</v>
      </c>
      <c r="E87" s="2">
        <v>40800000</v>
      </c>
    </row>
    <row r="88" spans="2:5" x14ac:dyDescent="0.3">
      <c r="B88" s="1" t="s">
        <v>81</v>
      </c>
      <c r="C88" s="2">
        <v>1150</v>
      </c>
      <c r="D88" s="2">
        <v>22000</v>
      </c>
      <c r="E88" s="2">
        <v>25300000</v>
      </c>
    </row>
    <row r="89" spans="2:5" x14ac:dyDescent="0.3">
      <c r="B89" s="1" t="s">
        <v>82</v>
      </c>
      <c r="C89" s="2">
        <v>1400</v>
      </c>
      <c r="D89" s="2">
        <v>24000</v>
      </c>
      <c r="E89" s="2">
        <v>33600000</v>
      </c>
    </row>
    <row r="90" spans="2:5" x14ac:dyDescent="0.3">
      <c r="B90" s="1" t="s">
        <v>83</v>
      </c>
      <c r="C90" s="2">
        <v>1100</v>
      </c>
      <c r="D90" s="2">
        <v>17000</v>
      </c>
      <c r="E90" s="2">
        <v>18700000</v>
      </c>
    </row>
    <row r="91" spans="2:5" x14ac:dyDescent="0.3">
      <c r="B91" s="1" t="s">
        <v>84</v>
      </c>
      <c r="C91" s="2">
        <v>1500</v>
      </c>
      <c r="D91" s="2">
        <v>22000</v>
      </c>
      <c r="E91" s="2">
        <v>33000000</v>
      </c>
    </row>
    <row r="92" spans="2:5" x14ac:dyDescent="0.3">
      <c r="B92" s="1" t="s">
        <v>47</v>
      </c>
      <c r="C92" s="2">
        <v>1200</v>
      </c>
      <c r="D92" s="2">
        <v>27000</v>
      </c>
      <c r="E92" s="2">
        <v>32400000</v>
      </c>
    </row>
    <row r="93" spans="2:5" x14ac:dyDescent="0.3">
      <c r="B93" s="1" t="s">
        <v>85</v>
      </c>
      <c r="C93" s="2">
        <v>1600</v>
      </c>
      <c r="D93" s="2">
        <v>31000</v>
      </c>
      <c r="E93" s="2">
        <v>49600000</v>
      </c>
    </row>
    <row r="94" spans="2:5" x14ac:dyDescent="0.3">
      <c r="B94" s="1" t="s">
        <v>86</v>
      </c>
      <c r="C94" s="2">
        <v>1000</v>
      </c>
      <c r="D94" s="2">
        <v>52500</v>
      </c>
      <c r="E94" s="2">
        <v>52500000</v>
      </c>
    </row>
    <row r="95" spans="2:5" x14ac:dyDescent="0.3">
      <c r="B95" s="1" t="s">
        <v>26</v>
      </c>
      <c r="C95" s="2">
        <v>1000</v>
      </c>
      <c r="D95" s="2">
        <v>19000</v>
      </c>
      <c r="E95" s="2">
        <v>19000000</v>
      </c>
    </row>
    <row r="96" spans="2:5" x14ac:dyDescent="0.3">
      <c r="B96" s="1" t="s">
        <v>87</v>
      </c>
      <c r="C96" s="2">
        <v>1000</v>
      </c>
      <c r="D96" s="2">
        <v>20000</v>
      </c>
      <c r="E96" s="2">
        <v>20000000</v>
      </c>
    </row>
    <row r="97" spans="2:5" x14ac:dyDescent="0.3">
      <c r="B97" s="1" t="s">
        <v>88</v>
      </c>
      <c r="C97" s="2">
        <v>1000</v>
      </c>
      <c r="D97" s="2">
        <v>36000</v>
      </c>
      <c r="E97" s="2">
        <v>36000000</v>
      </c>
    </row>
    <row r="98" spans="2:5" x14ac:dyDescent="0.3">
      <c r="B98" s="1" t="s">
        <v>89</v>
      </c>
      <c r="C98" s="2">
        <v>1800</v>
      </c>
      <c r="D98" s="2">
        <v>32500</v>
      </c>
      <c r="E98" s="2">
        <v>58500000</v>
      </c>
    </row>
    <row r="99" spans="2:5" x14ac:dyDescent="0.3">
      <c r="B99" s="1" t="s">
        <v>90</v>
      </c>
      <c r="C99" s="2">
        <v>1250</v>
      </c>
      <c r="D99" s="2">
        <v>22500</v>
      </c>
      <c r="E99" s="2">
        <v>28125000</v>
      </c>
    </row>
    <row r="100" spans="2:5" x14ac:dyDescent="0.3">
      <c r="B100" s="1" t="s">
        <v>91</v>
      </c>
      <c r="C100" s="2">
        <v>1300</v>
      </c>
      <c r="D100" s="2">
        <v>27000</v>
      </c>
      <c r="E100" s="2">
        <v>35100000</v>
      </c>
    </row>
    <row r="101" spans="2:5" x14ac:dyDescent="0.3">
      <c r="B101" s="1" t="s">
        <v>92</v>
      </c>
      <c r="C101" s="2">
        <v>1000</v>
      </c>
      <c r="D101" s="2">
        <v>23500</v>
      </c>
      <c r="E101" s="2">
        <v>23500000</v>
      </c>
    </row>
    <row r="102" spans="2:5" x14ac:dyDescent="0.3">
      <c r="B102" s="1" t="s">
        <v>93</v>
      </c>
      <c r="C102" s="2">
        <v>3600</v>
      </c>
      <c r="D102" s="2">
        <v>35000</v>
      </c>
      <c r="E102" s="2">
        <v>126000000</v>
      </c>
    </row>
    <row r="103" spans="2:5" x14ac:dyDescent="0.3">
      <c r="B103" s="1" t="s">
        <v>94</v>
      </c>
      <c r="C103" s="2">
        <v>1100</v>
      </c>
      <c r="D103" s="2">
        <v>18500</v>
      </c>
      <c r="E103" s="2">
        <v>20350000</v>
      </c>
    </row>
    <row r="104" spans="2:5" x14ac:dyDescent="0.3">
      <c r="B104" s="1" t="s">
        <v>95</v>
      </c>
      <c r="C104" s="2">
        <v>2300</v>
      </c>
      <c r="D104" s="2">
        <v>29000</v>
      </c>
      <c r="E104" s="2">
        <v>66700000</v>
      </c>
    </row>
    <row r="105" spans="2:5" x14ac:dyDescent="0.3">
      <c r="B105" s="1" t="s">
        <v>96</v>
      </c>
      <c r="C105" s="2">
        <v>2700</v>
      </c>
      <c r="D105" s="2">
        <v>30000</v>
      </c>
      <c r="E105" s="2">
        <v>81000000</v>
      </c>
    </row>
    <row r="106" spans="2:5" x14ac:dyDescent="0.3">
      <c r="B106" s="1" t="s">
        <v>97</v>
      </c>
      <c r="C106" s="2">
        <v>1300</v>
      </c>
      <c r="D106" s="2">
        <v>23000</v>
      </c>
      <c r="E106" s="2">
        <v>29900000</v>
      </c>
    </row>
    <row r="107" spans="2:5" x14ac:dyDescent="0.3">
      <c r="B107" s="1" t="s">
        <v>45</v>
      </c>
      <c r="C107" s="2">
        <v>1000</v>
      </c>
      <c r="D107" s="2">
        <v>22500</v>
      </c>
      <c r="E107" s="2">
        <v>22500000</v>
      </c>
    </row>
    <row r="108" spans="2:5" x14ac:dyDescent="0.3">
      <c r="B108" s="1" t="s">
        <v>98</v>
      </c>
      <c r="C108" s="2">
        <v>1400</v>
      </c>
      <c r="D108" s="2">
        <v>28000</v>
      </c>
      <c r="E108" s="2">
        <v>39200000</v>
      </c>
    </row>
    <row r="109" spans="2:5" x14ac:dyDescent="0.3">
      <c r="B109" s="1" t="s">
        <v>99</v>
      </c>
      <c r="C109" s="2">
        <v>1000</v>
      </c>
      <c r="D109" s="2">
        <v>15500</v>
      </c>
      <c r="E109" s="2">
        <v>15500000</v>
      </c>
    </row>
    <row r="110" spans="2:5" x14ac:dyDescent="0.3">
      <c r="B110" s="20" t="s">
        <v>152</v>
      </c>
      <c r="C110" s="21">
        <v>3000</v>
      </c>
      <c r="D110" s="2">
        <v>37000</v>
      </c>
      <c r="E110" s="2">
        <f>C110*D110</f>
        <v>111000000</v>
      </c>
    </row>
    <row r="111" spans="2:5" x14ac:dyDescent="0.3">
      <c r="E111" s="19"/>
    </row>
  </sheetData>
  <mergeCells count="1">
    <mergeCell ref="B2:D2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8567B-642B-4049-BD90-A430F7E3178B}">
  <dimension ref="B2:F29"/>
  <sheetViews>
    <sheetView workbookViewId="0">
      <selection activeCell="D29" sqref="D29"/>
    </sheetView>
  </sheetViews>
  <sheetFormatPr defaultRowHeight="16.5" x14ac:dyDescent="0.3"/>
  <cols>
    <col min="2" max="3" width="6.125" style="4" customWidth="1"/>
    <col min="4" max="4" width="17.625" style="4" bestFit="1" customWidth="1"/>
    <col min="5" max="5" width="9" style="4"/>
    <col min="6" max="6" width="14.375" style="4" bestFit="1" customWidth="1"/>
  </cols>
  <sheetData>
    <row r="2" spans="2:6" x14ac:dyDescent="0.3">
      <c r="B2" s="3" t="s">
        <v>104</v>
      </c>
      <c r="C2" s="3" t="s">
        <v>105</v>
      </c>
      <c r="D2" s="3" t="s">
        <v>106</v>
      </c>
      <c r="E2" s="3" t="s">
        <v>107</v>
      </c>
      <c r="F2" s="3" t="s">
        <v>108</v>
      </c>
    </row>
    <row r="3" spans="2:6" x14ac:dyDescent="0.3">
      <c r="B3" s="14" t="s">
        <v>109</v>
      </c>
      <c r="C3" s="14" t="s">
        <v>110</v>
      </c>
      <c r="D3" s="12">
        <f>F3+F4</f>
        <v>1.9699999999999999E-2</v>
      </c>
      <c r="E3" s="3" t="s">
        <v>111</v>
      </c>
      <c r="F3" s="6">
        <v>8.9999999999999993E-3</v>
      </c>
    </row>
    <row r="4" spans="2:6" x14ac:dyDescent="0.3">
      <c r="B4" s="16"/>
      <c r="C4" s="15"/>
      <c r="D4" s="13"/>
      <c r="E4" s="3" t="s">
        <v>112</v>
      </c>
      <c r="F4" s="6">
        <v>1.0699999999999999E-2</v>
      </c>
    </row>
    <row r="5" spans="2:6" x14ac:dyDescent="0.3">
      <c r="B5" s="16"/>
      <c r="C5" s="14" t="s">
        <v>113</v>
      </c>
      <c r="D5" s="12">
        <f>F6+F5</f>
        <v>3.5000000000000001E-3</v>
      </c>
      <c r="E5" s="3" t="s">
        <v>114</v>
      </c>
      <c r="F5" s="6">
        <v>2.9999999999999997E-4</v>
      </c>
    </row>
    <row r="6" spans="2:6" x14ac:dyDescent="0.3">
      <c r="B6" s="16"/>
      <c r="C6" s="15"/>
      <c r="D6" s="13"/>
      <c r="E6" s="3" t="s">
        <v>115</v>
      </c>
      <c r="F6" s="6">
        <v>3.2000000000000002E-3</v>
      </c>
    </row>
    <row r="7" spans="2:6" x14ac:dyDescent="0.3">
      <c r="B7" s="16"/>
      <c r="C7" s="14" t="s">
        <v>116</v>
      </c>
      <c r="D7" s="12">
        <f>F8+F7</f>
        <v>1.14E-2</v>
      </c>
      <c r="E7" s="7" t="s">
        <v>117</v>
      </c>
      <c r="F7" s="8">
        <v>6.7999999999999996E-3</v>
      </c>
    </row>
    <row r="8" spans="2:6" x14ac:dyDescent="0.3">
      <c r="B8" s="16"/>
      <c r="C8" s="15"/>
      <c r="D8" s="13"/>
      <c r="E8" s="3" t="s">
        <v>118</v>
      </c>
      <c r="F8" s="6">
        <v>4.5999999999999999E-3</v>
      </c>
    </row>
    <row r="9" spans="2:6" x14ac:dyDescent="0.3">
      <c r="B9" s="16"/>
      <c r="C9" s="14" t="s">
        <v>119</v>
      </c>
      <c r="D9" s="12">
        <f>F9+F10</f>
        <v>3.0499999999999999E-2</v>
      </c>
      <c r="E9" s="7" t="s">
        <v>120</v>
      </c>
      <c r="F9" s="8">
        <v>2.18E-2</v>
      </c>
    </row>
    <row r="10" spans="2:6" x14ac:dyDescent="0.3">
      <c r="B10" s="16"/>
      <c r="C10" s="15"/>
      <c r="D10" s="13"/>
      <c r="E10" s="3" t="s">
        <v>121</v>
      </c>
      <c r="F10" s="6">
        <v>8.6999999999999994E-3</v>
      </c>
    </row>
    <row r="11" spans="2:6" x14ac:dyDescent="0.3">
      <c r="B11" s="16"/>
      <c r="C11" s="14" t="s">
        <v>122</v>
      </c>
      <c r="D11" s="12">
        <f>F11+F12</f>
        <v>3.6999999999999998E-2</v>
      </c>
      <c r="E11" s="7" t="s">
        <v>123</v>
      </c>
      <c r="F11" s="8">
        <v>2.18E-2</v>
      </c>
    </row>
    <row r="12" spans="2:6" x14ac:dyDescent="0.3">
      <c r="B12" s="15"/>
      <c r="C12" s="15"/>
      <c r="D12" s="13"/>
      <c r="E12" s="3" t="s">
        <v>124</v>
      </c>
      <c r="F12" s="6">
        <v>1.52E-2</v>
      </c>
    </row>
    <row r="13" spans="2:6" x14ac:dyDescent="0.3">
      <c r="B13" s="14" t="s">
        <v>125</v>
      </c>
      <c r="C13" s="14" t="s">
        <v>126</v>
      </c>
      <c r="D13" s="12">
        <f>F13+F14</f>
        <v>8.199999999999999E-3</v>
      </c>
      <c r="E13" s="3" t="s">
        <v>127</v>
      </c>
      <c r="F13" s="6">
        <v>4.1999999999999997E-3</v>
      </c>
    </row>
    <row r="14" spans="2:6" x14ac:dyDescent="0.3">
      <c r="B14" s="16"/>
      <c r="C14" s="15"/>
      <c r="D14" s="13"/>
      <c r="E14" s="3" t="s">
        <v>128</v>
      </c>
      <c r="F14" s="6">
        <v>4.0000000000000001E-3</v>
      </c>
    </row>
    <row r="15" spans="2:6" x14ac:dyDescent="0.3">
      <c r="B15" s="16"/>
      <c r="C15" s="14" t="s">
        <v>129</v>
      </c>
      <c r="D15" s="12">
        <f>F15+F16</f>
        <v>2.4799999999999999E-2</v>
      </c>
      <c r="E15" s="7" t="s">
        <v>130</v>
      </c>
      <c r="F15" s="8">
        <v>1.67E-2</v>
      </c>
    </row>
    <row r="16" spans="2:6" x14ac:dyDescent="0.3">
      <c r="B16" s="16"/>
      <c r="C16" s="15"/>
      <c r="D16" s="13"/>
      <c r="E16" s="3" t="s">
        <v>131</v>
      </c>
      <c r="F16" s="6">
        <v>8.0999999999999996E-3</v>
      </c>
    </row>
    <row r="17" spans="2:6" x14ac:dyDescent="0.3">
      <c r="B17" s="16"/>
      <c r="C17" s="14" t="s">
        <v>132</v>
      </c>
      <c r="D17" s="12">
        <f>F18+F17</f>
        <v>8.199999999999999E-3</v>
      </c>
      <c r="E17" s="7" t="s">
        <v>133</v>
      </c>
      <c r="F17" s="8">
        <v>8.0999999999999996E-3</v>
      </c>
    </row>
    <row r="18" spans="2:6" x14ac:dyDescent="0.3">
      <c r="B18" s="16"/>
      <c r="C18" s="15"/>
      <c r="D18" s="13"/>
      <c r="E18" s="3" t="s">
        <v>134</v>
      </c>
      <c r="F18" s="6">
        <v>1E-4</v>
      </c>
    </row>
    <row r="19" spans="2:6" x14ac:dyDescent="0.3">
      <c r="B19" s="16"/>
      <c r="C19" s="14" t="s">
        <v>135</v>
      </c>
      <c r="D19" s="12">
        <f>F19+F20</f>
        <v>9.7000000000000003E-3</v>
      </c>
      <c r="E19" s="3" t="s">
        <v>136</v>
      </c>
      <c r="F19" s="6">
        <v>8.0000000000000004E-4</v>
      </c>
    </row>
    <row r="20" spans="2:6" x14ac:dyDescent="0.3">
      <c r="B20" s="16"/>
      <c r="C20" s="15"/>
      <c r="D20" s="13"/>
      <c r="E20" s="3" t="s">
        <v>137</v>
      </c>
      <c r="F20" s="6">
        <v>8.8999999999999999E-3</v>
      </c>
    </row>
    <row r="21" spans="2:6" x14ac:dyDescent="0.3">
      <c r="B21" s="16"/>
      <c r="C21" s="14" t="s">
        <v>138</v>
      </c>
      <c r="D21" s="12">
        <f>F22+F21</f>
        <v>2.1299999999999999E-2</v>
      </c>
      <c r="E21" s="3" t="s">
        <v>139</v>
      </c>
      <c r="F21" s="6">
        <v>1.01E-2</v>
      </c>
    </row>
    <row r="22" spans="2:6" x14ac:dyDescent="0.3">
      <c r="B22" s="16"/>
      <c r="C22" s="15"/>
      <c r="D22" s="13"/>
      <c r="E22" s="3" t="s">
        <v>140</v>
      </c>
      <c r="F22" s="6">
        <v>1.12E-2</v>
      </c>
    </row>
    <row r="23" spans="2:6" x14ac:dyDescent="0.3">
      <c r="B23" s="16"/>
      <c r="C23" s="14" t="s">
        <v>141</v>
      </c>
      <c r="D23" s="12">
        <f>F23+F24</f>
        <v>4.8000000000000004E-3</v>
      </c>
      <c r="E23" s="7" t="s">
        <v>142</v>
      </c>
      <c r="F23" s="8">
        <v>3.3E-3</v>
      </c>
    </row>
    <row r="24" spans="2:6" x14ac:dyDescent="0.3">
      <c r="B24" s="16"/>
      <c r="C24" s="15"/>
      <c r="D24" s="13"/>
      <c r="E24" s="3" t="s">
        <v>143</v>
      </c>
      <c r="F24" s="6">
        <v>1.5E-3</v>
      </c>
    </row>
    <row r="25" spans="2:6" x14ac:dyDescent="0.3">
      <c r="B25" s="16"/>
      <c r="C25" s="14" t="s">
        <v>144</v>
      </c>
      <c r="D25" s="12">
        <f>F25+F26</f>
        <v>8.6E-3</v>
      </c>
      <c r="E25" s="7" t="s">
        <v>145</v>
      </c>
      <c r="F25" s="8">
        <v>5.5999999999999999E-3</v>
      </c>
    </row>
    <row r="26" spans="2:6" x14ac:dyDescent="0.3">
      <c r="B26" s="16"/>
      <c r="C26" s="15"/>
      <c r="D26" s="13"/>
      <c r="E26" s="3" t="s">
        <v>146</v>
      </c>
      <c r="F26" s="6">
        <v>3.0000000000000001E-3</v>
      </c>
    </row>
    <row r="27" spans="2:6" x14ac:dyDescent="0.3">
      <c r="B27" s="16"/>
      <c r="C27" s="14" t="s">
        <v>110</v>
      </c>
      <c r="D27" s="12">
        <f>F27+F28</f>
        <v>4.9500000000000002E-2</v>
      </c>
      <c r="E27" s="7" t="s">
        <v>111</v>
      </c>
      <c r="F27" s="8">
        <v>2.9600000000000001E-2</v>
      </c>
    </row>
    <row r="28" spans="2:6" x14ac:dyDescent="0.3">
      <c r="B28" s="15"/>
      <c r="C28" s="15"/>
      <c r="D28" s="13"/>
      <c r="E28" s="3" t="s">
        <v>147</v>
      </c>
      <c r="F28" s="6">
        <v>1.9900000000000001E-2</v>
      </c>
    </row>
    <row r="29" spans="2:6" x14ac:dyDescent="0.3">
      <c r="B29" s="17" t="s">
        <v>101</v>
      </c>
      <c r="C29" s="18"/>
      <c r="D29" s="9">
        <f>AVERAGE(D3:D28)</f>
        <v>1.8246153846153843E-2</v>
      </c>
      <c r="E29" s="3" t="s">
        <v>101</v>
      </c>
      <c r="F29" s="9">
        <f>AVERAGE(F3:F28)</f>
        <v>9.1230769230769213E-3</v>
      </c>
    </row>
  </sheetData>
  <mergeCells count="29">
    <mergeCell ref="B29:C29"/>
    <mergeCell ref="C21:C22"/>
    <mergeCell ref="D21:D22"/>
    <mergeCell ref="C23:C24"/>
    <mergeCell ref="D23:D24"/>
    <mergeCell ref="C25:C26"/>
    <mergeCell ref="D25:D26"/>
    <mergeCell ref="B3:B12"/>
    <mergeCell ref="C3:C4"/>
    <mergeCell ref="D3:D4"/>
    <mergeCell ref="C5:C6"/>
    <mergeCell ref="D5:D6"/>
    <mergeCell ref="C7:C8"/>
    <mergeCell ref="B13:B28"/>
    <mergeCell ref="C13:C14"/>
    <mergeCell ref="D13:D14"/>
    <mergeCell ref="C15:C16"/>
    <mergeCell ref="D15:D16"/>
    <mergeCell ref="C17:C18"/>
    <mergeCell ref="D17:D18"/>
    <mergeCell ref="C19:C20"/>
    <mergeCell ref="D19:D20"/>
    <mergeCell ref="C27:C28"/>
    <mergeCell ref="D27:D28"/>
    <mergeCell ref="D7:D8"/>
    <mergeCell ref="C9:C10"/>
    <mergeCell ref="D9:D10"/>
    <mergeCell ref="C11:C12"/>
    <mergeCell ref="D11:D12"/>
  </mergeCells>
  <phoneticPr fontId="18" type="noConversion"/>
  <pageMargins left="0.7" right="0.7" top="0.75" bottom="0.75" header="0.3" footer="0.3"/>
  <ignoredErrors>
    <ignoredError sqref="D17:D2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Q A d V 8 b 1 h g a k A A A A 9 g A A A B I A H A B D b 2 5 m a W c v U G F j a 2 F n Z S 5 4 b W w g o h g A K K A U A A A A A A A A A A A A A A A A A A A A A A A A A A A A h Y 8 x D o I w G I W v Q r r T F m R Q 8 l M G R y U x m h j X p l Z o g N b Q Y r m b g 0 f y C m I U d X N 8 3 / u G 9 + 7 X G + R D 2 w Q X 2 V l l d I Y i T F E g t T B H p c s M 9 e 4 U z l H O Y M N F z U s Z j L K 2 6 W C P G a q c O 6 e E e O + x n 2 H T l S S m N C K H Y r 0 T l W w 5 + s j q v x w q b R 3 X Q i I G + 9 c Y F u M o W u C E J p g C m S A U S n + F e N z 7 b H 8 g L P v G 9 Z 1 k t Q l X W y B T B P L + w B 5 Q S w M E F A A C A A g A J Q A d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U A H V c o i k e 4 D g A A A B E A A A A T A B w A R m 9 y b X V s Y X M v U 2 V j d G l v b j E u b S C i G A A o o B Q A A A A A A A A A A A A A A A A A A A A A A A A A A A A r T k 0 u y c z P U w i G 0 I b W A F B L A Q I t A B Q A A g A I A C U A H V f G 9 Y Y G p A A A A P Y A A A A S A A A A A A A A A A A A A A A A A A A A A A B D b 2 5 m a W c v U G F j a 2 F n Z S 5 4 b W x Q S w E C L Q A U A A I A C A A l A B 1 X D 8 r p q 6 Q A A A D p A A A A E w A A A A A A A A A A A A A A A A D w A A A A W 0 N v b n R l b n R f V H l w Z X N d L n h t b F B L A Q I t A B Q A A g A I A C U A H V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r x 3 J G z W q 2 S b J 0 M R A R Y 3 X / A A A A A A I A A A A A A B B m A A A A A Q A A I A A A A L F z X f 3 D 2 1 K a L 7 Z i J b I 4 I U x Q h / c i 8 + V h o / Z a l h i r m R F m A A A A A A 6 A A A A A A g A A I A A A A F W X V 1 f d 0 V J n Y H K O y r + T Z J c Y 4 v 4 2 R 6 L Z K b 7 o P X D s I R b w U A A A A D H 8 W q Z K l 5 u G s s z h + i O r e J r b M n 4 U M I 3 x y 6 D A I a Z P h 2 a a B 0 5 n e I 5 6 y d L m A G p D t r + X v i Z G P n 7 Z e s J 2 1 5 Z v 2 0 M Q 7 a k B 3 P r 0 S i o B 0 l 4 A I d Y j Q I Q I Q A A A A K 8 6 O 1 F c w N G 0 H h p + C j l i G 3 J G 8 w N I R i Y I m x 8 K U O W a A j I R d k 0 m 3 s C q 4 n q e n B 9 P H l b V p c T k W R c g 4 J / G H B L v B 0 A c n T I = < / D a t a M a s h u p > 
</file>

<file path=customXml/itemProps1.xml><?xml version="1.0" encoding="utf-8"?>
<ds:datastoreItem xmlns:ds="http://schemas.openxmlformats.org/officeDocument/2006/customXml" ds:itemID="{EA076794-12BF-4F1B-996D-F613EF0B67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환매곡</vt:lpstr>
      <vt:lpstr>매월1일_2일변동폭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cumta</dc:creator>
  <cp:lastModifiedBy>이병주</cp:lastModifiedBy>
  <dcterms:created xsi:type="dcterms:W3CDTF">2022-07-09T08:47:23Z</dcterms:created>
  <dcterms:modified xsi:type="dcterms:W3CDTF">2023-08-29T02:58:57Z</dcterms:modified>
</cp:coreProperties>
</file>